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балансы" sheetId="1" r:id="rId1"/>
  </sheets>
  <definedNames>
    <definedName name="_xlnm.Print_Area" localSheetId="0">'балансы'!$A$1:$G$37</definedName>
  </definedNames>
  <calcPr fullCalcOnLoad="1"/>
</workbook>
</file>

<file path=xl/sharedStrings.xml><?xml version="1.0" encoding="utf-8"?>
<sst xmlns="http://schemas.openxmlformats.org/spreadsheetml/2006/main" count="63" uniqueCount="30">
  <si>
    <t>ВН</t>
  </si>
  <si>
    <t>СН1</t>
  </si>
  <si>
    <t>СН2</t>
  </si>
  <si>
    <t>НН</t>
  </si>
  <si>
    <t>№ п/п</t>
  </si>
  <si>
    <t>Показатели</t>
  </si>
  <si>
    <t>Всего</t>
  </si>
  <si>
    <t>1.</t>
  </si>
  <si>
    <t>Поступление в сеть, всего</t>
  </si>
  <si>
    <t>1.1.</t>
  </si>
  <si>
    <t>из сети смежного напряжения, всего</t>
  </si>
  <si>
    <t>1.2.</t>
  </si>
  <si>
    <t>от электростанций ПЭ (ЭСО)</t>
  </si>
  <si>
    <t>1.3.</t>
  </si>
  <si>
    <t>от других поставщиков (в т.ч. с оптового рынка), всего</t>
  </si>
  <si>
    <t>2.</t>
  </si>
  <si>
    <t>Потери в сети</t>
  </si>
  <si>
    <t>то же в %</t>
  </si>
  <si>
    <t>Полезный отпуск, всего</t>
  </si>
  <si>
    <t>в т.ч.</t>
  </si>
  <si>
    <t>население (в т.ч. приравненные к населению)</t>
  </si>
  <si>
    <t>3.</t>
  </si>
  <si>
    <t>3.1.</t>
  </si>
  <si>
    <t>3.2.</t>
  </si>
  <si>
    <t>переток в ССО, всего</t>
  </si>
  <si>
    <t>прочие потребители</t>
  </si>
  <si>
    <t>потребителям, в т.ч. в разрезе групп потребителей</t>
  </si>
  <si>
    <t>ччи</t>
  </si>
  <si>
    <t>Баланс электрической энергии по диапазонам напряжения, используемый для целей ценообразования на 2020 год, тыс.кВтч</t>
  </si>
  <si>
    <t>Баланс электрической мощности по диапазонам напряжения, используемый для целей ценообразования на 2020 год, МВт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</si>
</sst>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9" formatCode="#,##0.000"/>
    <numFmt numFmtId="190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color theme="0" tint="-0.0499799996614456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left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0" xfId="53" applyFont="1" applyFill="1" applyAlignment="1">
      <alignment horizontal="center" vertical="center"/>
      <protection/>
    </xf>
    <xf numFmtId="190" fontId="0" fillId="0" borderId="0" xfId="53" applyNumberFormat="1" applyFont="1" applyFill="1" applyAlignment="1">
      <alignment vertical="center"/>
      <protection/>
    </xf>
    <xf numFmtId="2" fontId="0" fillId="0" borderId="0" xfId="53" applyNumberFormat="1" applyFont="1" applyFill="1" applyAlignment="1">
      <alignment vertical="center"/>
      <protection/>
    </xf>
    <xf numFmtId="10" fontId="0" fillId="0" borderId="0" xfId="53" applyNumberFormat="1" applyFont="1" applyFill="1" applyAlignment="1">
      <alignment vertical="center"/>
      <protection/>
    </xf>
    <xf numFmtId="189" fontId="0" fillId="0" borderId="0" xfId="53" applyNumberFormat="1" applyFont="1" applyFill="1" applyAlignment="1">
      <alignment vertical="center"/>
      <protection/>
    </xf>
    <xf numFmtId="190" fontId="0" fillId="0" borderId="0" xfId="53" applyNumberFormat="1" applyFont="1" applyFill="1" applyAlignment="1">
      <alignment horizontal="center" vertical="center"/>
      <protection/>
    </xf>
    <xf numFmtId="10" fontId="0" fillId="0" borderId="10" xfId="53" applyNumberFormat="1" applyFont="1" applyFill="1" applyBorder="1" applyAlignment="1">
      <alignment horizontal="center" vertical="center"/>
      <protection/>
    </xf>
    <xf numFmtId="10" fontId="1" fillId="0" borderId="10" xfId="53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left" vertical="center" indent="5"/>
      <protection/>
    </xf>
    <xf numFmtId="16" fontId="0" fillId="0" borderId="10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left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189" fontId="1" fillId="0" borderId="12" xfId="53" applyNumberFormat="1" applyFont="1" applyFill="1" applyBorder="1" applyAlignment="1">
      <alignment horizontal="center" vertical="center"/>
      <protection/>
    </xf>
    <xf numFmtId="189" fontId="0" fillId="0" borderId="12" xfId="53" applyNumberFormat="1" applyFont="1" applyFill="1" applyBorder="1" applyAlignment="1">
      <alignment horizontal="center" vertical="center"/>
      <protection/>
    </xf>
    <xf numFmtId="0" fontId="27" fillId="0" borderId="0" xfId="53" applyFont="1" applyFill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0" fillId="0" borderId="10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0" fillId="0" borderId="11" xfId="53" applyNumberFormat="1" applyFont="1" applyFill="1" applyBorder="1" applyAlignment="1">
      <alignment horizontal="center" vertical="center"/>
      <protection/>
    </xf>
    <xf numFmtId="0" fontId="25" fillId="0" borderId="13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zoomScalePageLayoutView="0" workbookViewId="0" topLeftCell="A1">
      <selection activeCell="C12" sqref="C12"/>
    </sheetView>
  </sheetViews>
  <sheetFormatPr defaultColWidth="8.00390625" defaultRowHeight="12.75"/>
  <cols>
    <col min="1" max="1" width="7.140625" style="1" customWidth="1"/>
    <col min="2" max="2" width="85.57421875" style="1" customWidth="1"/>
    <col min="3" max="3" width="12.7109375" style="1" customWidth="1"/>
    <col min="4" max="7" width="11.851562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15.75">
      <c r="A1" s="29" t="s">
        <v>28</v>
      </c>
      <c r="B1" s="29"/>
      <c r="C1" s="29"/>
      <c r="D1" s="29"/>
      <c r="E1" s="29"/>
      <c r="F1" s="29"/>
      <c r="G1" s="29"/>
    </row>
    <row r="2" spans="1:7" s="2" customFormat="1" ht="12.75">
      <c r="A2" s="3" t="s">
        <v>4</v>
      </c>
      <c r="B2" s="3" t="s">
        <v>5</v>
      </c>
      <c r="C2" s="3" t="s">
        <v>6</v>
      </c>
      <c r="D2" s="3" t="s">
        <v>0</v>
      </c>
      <c r="E2" s="3" t="s">
        <v>1</v>
      </c>
      <c r="F2" s="3" t="s">
        <v>2</v>
      </c>
      <c r="G2" s="3" t="s">
        <v>3</v>
      </c>
    </row>
    <row r="3" spans="1:9" ht="12.75">
      <c r="A3" s="4" t="s">
        <v>7</v>
      </c>
      <c r="B3" s="5" t="s">
        <v>8</v>
      </c>
      <c r="C3" s="25">
        <f>C9</f>
        <v>158308.03799999997</v>
      </c>
      <c r="D3" s="26">
        <f>D9</f>
        <v>76703.738</v>
      </c>
      <c r="E3" s="26">
        <f>E9</f>
        <v>3444</v>
      </c>
      <c r="F3" s="26">
        <f>F9+F4</f>
        <v>85255.68399999996</v>
      </c>
      <c r="G3" s="26">
        <f>G9+G4</f>
        <v>14021.170999999968</v>
      </c>
      <c r="I3" s="9"/>
    </row>
    <row r="4" spans="1:7" ht="12.75">
      <c r="A4" s="6" t="s">
        <v>9</v>
      </c>
      <c r="B4" s="7" t="s">
        <v>10</v>
      </c>
      <c r="C4" s="26"/>
      <c r="D4" s="26">
        <v>0</v>
      </c>
      <c r="E4" s="26">
        <v>0</v>
      </c>
      <c r="F4" s="26">
        <f>F5+F6</f>
        <v>8243.888999999996</v>
      </c>
      <c r="G4" s="26">
        <f>G7</f>
        <v>12872.665999999968</v>
      </c>
    </row>
    <row r="5" spans="1:7" ht="12.75">
      <c r="A5" s="6"/>
      <c r="B5" s="7" t="s">
        <v>0</v>
      </c>
      <c r="C5" s="26"/>
      <c r="D5" s="26"/>
      <c r="E5" s="26"/>
      <c r="F5" s="26">
        <f>D3-D10-D12</f>
        <v>4799.888999999996</v>
      </c>
      <c r="G5" s="26"/>
    </row>
    <row r="6" spans="1:7" ht="12.75">
      <c r="A6" s="6"/>
      <c r="B6" s="7" t="s">
        <v>1</v>
      </c>
      <c r="C6" s="26"/>
      <c r="D6" s="26"/>
      <c r="E6" s="26"/>
      <c r="F6" s="26">
        <f>E3</f>
        <v>3444</v>
      </c>
      <c r="G6" s="26"/>
    </row>
    <row r="7" spans="1:8" ht="12.75">
      <c r="A7" s="6"/>
      <c r="B7" s="7" t="s">
        <v>2</v>
      </c>
      <c r="C7" s="26"/>
      <c r="D7" s="26"/>
      <c r="E7" s="26"/>
      <c r="F7" s="26"/>
      <c r="G7" s="26">
        <f>F3-F10-F12</f>
        <v>12872.665999999968</v>
      </c>
      <c r="H7" s="10"/>
    </row>
    <row r="8" spans="1:10" ht="12.75">
      <c r="A8" s="6" t="s">
        <v>11</v>
      </c>
      <c r="B8" s="7" t="s">
        <v>12</v>
      </c>
      <c r="C8" s="25">
        <v>0</v>
      </c>
      <c r="D8" s="26">
        <v>0</v>
      </c>
      <c r="E8" s="26">
        <v>0</v>
      </c>
      <c r="F8" s="26">
        <v>0</v>
      </c>
      <c r="G8" s="26">
        <v>0</v>
      </c>
      <c r="H8" s="8"/>
      <c r="I8" s="8"/>
      <c r="J8" s="8"/>
    </row>
    <row r="9" spans="1:10" ht="12.75">
      <c r="A9" s="6" t="s">
        <v>13</v>
      </c>
      <c r="B9" s="7" t="s">
        <v>14</v>
      </c>
      <c r="C9" s="25">
        <f>SUM(D9:G9)</f>
        <v>158308.03799999997</v>
      </c>
      <c r="D9" s="26">
        <v>76703.738</v>
      </c>
      <c r="E9" s="26">
        <v>3444</v>
      </c>
      <c r="F9" s="26">
        <v>77011.79499999997</v>
      </c>
      <c r="G9" s="26">
        <v>1148.5049999999999</v>
      </c>
      <c r="H9" s="12"/>
      <c r="I9" s="12"/>
      <c r="J9" s="12"/>
    </row>
    <row r="10" spans="1:7" ht="12.75">
      <c r="A10" s="4" t="s">
        <v>15</v>
      </c>
      <c r="B10" s="5" t="s">
        <v>16</v>
      </c>
      <c r="C10" s="25">
        <f>SUM(D10:G10)</f>
        <v>9525.41999999997</v>
      </c>
      <c r="D10" s="26">
        <v>2554.232</v>
      </c>
      <c r="E10" s="26">
        <v>0</v>
      </c>
      <c r="F10" s="26">
        <v>3972.9170000000004</v>
      </c>
      <c r="G10" s="26">
        <v>2998.2709999999697</v>
      </c>
    </row>
    <row r="11" spans="1:7" ht="12.75">
      <c r="A11" s="6"/>
      <c r="B11" s="7" t="s">
        <v>17</v>
      </c>
      <c r="C11" s="15">
        <f>C10/C3</f>
        <v>0.06017016015320695</v>
      </c>
      <c r="D11" s="14">
        <f>D10/D3</f>
        <v>0.033299967727778795</v>
      </c>
      <c r="E11" s="14">
        <v>0</v>
      </c>
      <c r="F11" s="14">
        <f>F10/F3</f>
        <v>0.04660002493206203</v>
      </c>
      <c r="G11" s="14">
        <f>G10/G3</f>
        <v>0.21383884413077742</v>
      </c>
    </row>
    <row r="12" spans="1:9" ht="12.75">
      <c r="A12" s="4" t="s">
        <v>21</v>
      </c>
      <c r="B12" s="5" t="s">
        <v>18</v>
      </c>
      <c r="C12" s="25">
        <f>SUM(D12:G12)</f>
        <v>148782.618</v>
      </c>
      <c r="D12" s="26">
        <f>D14+D15</f>
        <v>69349.617</v>
      </c>
      <c r="E12" s="26">
        <f>E14+E15</f>
        <v>0</v>
      </c>
      <c r="F12" s="26">
        <f>F14+F15</f>
        <v>68410.101</v>
      </c>
      <c r="G12" s="26">
        <f>G14+G15</f>
        <v>11022.9</v>
      </c>
      <c r="I12" s="11"/>
    </row>
    <row r="13" spans="1:9" ht="12.75">
      <c r="A13" s="4"/>
      <c r="B13" s="5" t="s">
        <v>19</v>
      </c>
      <c r="C13" s="25"/>
      <c r="D13" s="26"/>
      <c r="E13" s="26"/>
      <c r="F13" s="26"/>
      <c r="G13" s="26"/>
      <c r="I13" s="11"/>
    </row>
    <row r="14" spans="1:7" ht="12.75">
      <c r="A14" s="6" t="s">
        <v>22</v>
      </c>
      <c r="B14" s="7" t="s">
        <v>24</v>
      </c>
      <c r="C14" s="25">
        <f>SUM(D14:G14)</f>
        <v>11557.59</v>
      </c>
      <c r="D14" s="26">
        <v>7568.811000000001</v>
      </c>
      <c r="E14" s="26">
        <v>0</v>
      </c>
      <c r="F14" s="26">
        <v>3988.779</v>
      </c>
      <c r="G14" s="26">
        <v>0</v>
      </c>
    </row>
    <row r="15" spans="1:7" ht="12.75">
      <c r="A15" s="6" t="s">
        <v>23</v>
      </c>
      <c r="B15" s="7" t="s">
        <v>26</v>
      </c>
      <c r="C15" s="25">
        <f>SUM(D15:G15)</f>
        <v>137225.028</v>
      </c>
      <c r="D15" s="26">
        <f>D16+D17</f>
        <v>61780.806</v>
      </c>
      <c r="E15" s="26">
        <f>E16+E17</f>
        <v>0</v>
      </c>
      <c r="F15" s="26">
        <f>F16+F17</f>
        <v>64421.32199999999</v>
      </c>
      <c r="G15" s="26">
        <f>G16+G17</f>
        <v>11022.9</v>
      </c>
    </row>
    <row r="16" spans="1:9" ht="12.75">
      <c r="A16" s="6"/>
      <c r="B16" s="16" t="s">
        <v>20</v>
      </c>
      <c r="C16" s="26">
        <f>SUM(D16:G16)</f>
        <v>10949.684</v>
      </c>
      <c r="D16" s="26">
        <v>0</v>
      </c>
      <c r="E16" s="26">
        <v>0</v>
      </c>
      <c r="F16" s="26">
        <v>2444.259</v>
      </c>
      <c r="G16" s="26">
        <v>8505.425</v>
      </c>
      <c r="I16" s="9"/>
    </row>
    <row r="17" spans="1:9" ht="12.75">
      <c r="A17" s="6"/>
      <c r="B17" s="16" t="s">
        <v>25</v>
      </c>
      <c r="C17" s="26">
        <f>SUM(D17:G17)</f>
        <v>126275.344</v>
      </c>
      <c r="D17" s="26">
        <v>61780.806</v>
      </c>
      <c r="E17" s="26">
        <v>0</v>
      </c>
      <c r="F17" s="26">
        <v>61977.062999999995</v>
      </c>
      <c r="G17" s="26">
        <v>2517.475</v>
      </c>
      <c r="I17" s="9"/>
    </row>
    <row r="18" spans="1:7" ht="12.75">
      <c r="A18" s="18"/>
      <c r="B18" s="19"/>
      <c r="C18" s="27"/>
      <c r="D18" s="28"/>
      <c r="E18" s="28"/>
      <c r="F18" s="28"/>
      <c r="G18" s="28"/>
    </row>
    <row r="19" spans="1:7" ht="12.75">
      <c r="A19" s="20"/>
      <c r="B19" s="21"/>
      <c r="C19" s="22"/>
      <c r="D19" s="23"/>
      <c r="E19" s="23"/>
      <c r="F19" s="23"/>
      <c r="G19" s="23"/>
    </row>
    <row r="20" spans="1:7" ht="15.75">
      <c r="A20" s="29" t="s">
        <v>29</v>
      </c>
      <c r="B20" s="29"/>
      <c r="C20" s="29"/>
      <c r="D20" s="29"/>
      <c r="E20" s="29"/>
      <c r="F20" s="29"/>
      <c r="G20" s="29"/>
    </row>
    <row r="21" spans="1:11" s="2" customFormat="1" ht="12.75">
      <c r="A21" s="3" t="s">
        <v>4</v>
      </c>
      <c r="B21" s="3" t="s">
        <v>5</v>
      </c>
      <c r="C21" s="3" t="s">
        <v>6</v>
      </c>
      <c r="D21" s="3" t="s">
        <v>0</v>
      </c>
      <c r="E21" s="3" t="s">
        <v>1</v>
      </c>
      <c r="F21" s="3" t="s">
        <v>2</v>
      </c>
      <c r="G21" s="3" t="s">
        <v>3</v>
      </c>
      <c r="J21" s="24" t="s">
        <v>27</v>
      </c>
      <c r="K21" s="24">
        <v>4200</v>
      </c>
    </row>
    <row r="22" spans="1:10" ht="12.75">
      <c r="A22" s="4" t="s">
        <v>7</v>
      </c>
      <c r="B22" s="5" t="s">
        <v>8</v>
      </c>
      <c r="C22" s="25">
        <f>C3/$K$21</f>
        <v>37.692389999999996</v>
      </c>
      <c r="D22" s="26">
        <f>D3/$K$21</f>
        <v>18.26279476190476</v>
      </c>
      <c r="E22" s="26">
        <f>E3/$K$21</f>
        <v>0.82</v>
      </c>
      <c r="F22" s="26">
        <f>F3/$K$21</f>
        <v>20.29897238095237</v>
      </c>
      <c r="G22" s="26">
        <f>G3/$K$21</f>
        <v>3.3383740476190398</v>
      </c>
      <c r="H22" s="13"/>
      <c r="I22" s="13"/>
      <c r="J22" s="8"/>
    </row>
    <row r="23" spans="1:10" ht="12.75">
      <c r="A23" s="6" t="s">
        <v>9</v>
      </c>
      <c r="B23" s="7" t="s">
        <v>10</v>
      </c>
      <c r="C23" s="26"/>
      <c r="D23" s="26">
        <f>D4/$K$21</f>
        <v>0</v>
      </c>
      <c r="E23" s="26">
        <f>E4/$K$21</f>
        <v>0</v>
      </c>
      <c r="F23" s="26">
        <f>F4/$K$21</f>
        <v>1.9628307142857133</v>
      </c>
      <c r="G23" s="26">
        <f>G4/$K$21</f>
        <v>3.0649204761904687</v>
      </c>
      <c r="H23" s="8"/>
      <c r="I23" s="8"/>
      <c r="J23" s="8"/>
    </row>
    <row r="24" spans="1:7" ht="12.75">
      <c r="A24" s="6"/>
      <c r="B24" s="7" t="s">
        <v>0</v>
      </c>
      <c r="C24" s="26"/>
      <c r="D24" s="26"/>
      <c r="E24" s="26"/>
      <c r="F24" s="26">
        <f>F5/$K$21</f>
        <v>1.1428307142857133</v>
      </c>
      <c r="G24" s="26"/>
    </row>
    <row r="25" spans="1:7" ht="12.75">
      <c r="A25" s="6"/>
      <c r="B25" s="7" t="s">
        <v>1</v>
      </c>
      <c r="C25" s="26"/>
      <c r="D25" s="26"/>
      <c r="E25" s="26"/>
      <c r="F25" s="26">
        <f>F6/$K$21</f>
        <v>0.82</v>
      </c>
      <c r="G25" s="26"/>
    </row>
    <row r="26" spans="1:7" ht="12.75">
      <c r="A26" s="6"/>
      <c r="B26" s="7" t="s">
        <v>2</v>
      </c>
      <c r="C26" s="26"/>
      <c r="D26" s="26"/>
      <c r="E26" s="26"/>
      <c r="F26" s="26"/>
      <c r="G26" s="26">
        <f>G7/$K$21</f>
        <v>3.0649204761904687</v>
      </c>
    </row>
    <row r="27" spans="1:7" ht="12.75">
      <c r="A27" s="6" t="s">
        <v>11</v>
      </c>
      <c r="B27" s="7" t="s">
        <v>12</v>
      </c>
      <c r="C27" s="25">
        <f aca="true" t="shared" si="0" ref="C27:F29">C8/$K$21</f>
        <v>0</v>
      </c>
      <c r="D27" s="26">
        <f t="shared" si="0"/>
        <v>0</v>
      </c>
      <c r="E27" s="26">
        <f t="shared" si="0"/>
        <v>0</v>
      </c>
      <c r="F27" s="26">
        <f t="shared" si="0"/>
        <v>0</v>
      </c>
      <c r="G27" s="26">
        <f>G8/$K$21</f>
        <v>0</v>
      </c>
    </row>
    <row r="28" spans="1:7" ht="12.75">
      <c r="A28" s="6" t="s">
        <v>13</v>
      </c>
      <c r="B28" s="7" t="s">
        <v>14</v>
      </c>
      <c r="C28" s="25">
        <f t="shared" si="0"/>
        <v>37.692389999999996</v>
      </c>
      <c r="D28" s="26">
        <f t="shared" si="0"/>
        <v>18.26279476190476</v>
      </c>
      <c r="E28" s="26">
        <f t="shared" si="0"/>
        <v>0.82</v>
      </c>
      <c r="F28" s="26">
        <f t="shared" si="0"/>
        <v>18.33614166666666</v>
      </c>
      <c r="G28" s="26">
        <f>G9/$K$21</f>
        <v>0.2734535714285714</v>
      </c>
    </row>
    <row r="29" spans="1:7" ht="12.75">
      <c r="A29" s="4" t="s">
        <v>15</v>
      </c>
      <c r="B29" s="5" t="s">
        <v>16</v>
      </c>
      <c r="C29" s="25">
        <f t="shared" si="0"/>
        <v>2.2679571428571355</v>
      </c>
      <c r="D29" s="26">
        <f t="shared" si="0"/>
        <v>0.6081504761904761</v>
      </c>
      <c r="E29" s="26">
        <f t="shared" si="0"/>
        <v>0</v>
      </c>
      <c r="F29" s="26">
        <f t="shared" si="0"/>
        <v>0.9459326190476192</v>
      </c>
      <c r="G29" s="26">
        <f>G10/$K$21</f>
        <v>0.7138740476190404</v>
      </c>
    </row>
    <row r="30" spans="1:7" ht="12.75">
      <c r="A30" s="6"/>
      <c r="B30" s="7" t="s">
        <v>17</v>
      </c>
      <c r="C30" s="15">
        <f>C11</f>
        <v>0.06017016015320695</v>
      </c>
      <c r="D30" s="14">
        <f>D11</f>
        <v>0.033299967727778795</v>
      </c>
      <c r="E30" s="14">
        <f>E11</f>
        <v>0</v>
      </c>
      <c r="F30" s="14">
        <f>F11</f>
        <v>0.04660002493206203</v>
      </c>
      <c r="G30" s="14">
        <f>G11</f>
        <v>0.21383884413077742</v>
      </c>
    </row>
    <row r="31" spans="1:7" ht="12.75">
      <c r="A31" s="4" t="s">
        <v>21</v>
      </c>
      <c r="B31" s="5" t="s">
        <v>18</v>
      </c>
      <c r="C31" s="25">
        <f>C12/$K$21</f>
        <v>35.424432857142854</v>
      </c>
      <c r="D31" s="26">
        <f>D12/$K$21</f>
        <v>16.511813571428572</v>
      </c>
      <c r="E31" s="26">
        <f>E12/$K$21</f>
        <v>0</v>
      </c>
      <c r="F31" s="26">
        <f>F12/$K$21</f>
        <v>16.288119285714284</v>
      </c>
      <c r="G31" s="26">
        <f>G12/$K$21</f>
        <v>2.6245</v>
      </c>
    </row>
    <row r="32" spans="1:7" ht="12.75">
      <c r="A32" s="4"/>
      <c r="B32" s="5" t="s">
        <v>19</v>
      </c>
      <c r="C32" s="25"/>
      <c r="D32" s="26"/>
      <c r="E32" s="26"/>
      <c r="F32" s="26"/>
      <c r="G32" s="26"/>
    </row>
    <row r="33" spans="1:7" ht="12.75">
      <c r="A33" s="6" t="s">
        <v>22</v>
      </c>
      <c r="B33" s="7" t="s">
        <v>24</v>
      </c>
      <c r="C33" s="25">
        <f aca="true" t="shared" si="1" ref="C33:G36">C14/$K$21</f>
        <v>2.751807142857143</v>
      </c>
      <c r="D33" s="26">
        <f t="shared" si="1"/>
        <v>1.8020978571428572</v>
      </c>
      <c r="E33" s="26">
        <f t="shared" si="1"/>
        <v>0</v>
      </c>
      <c r="F33" s="26">
        <f t="shared" si="1"/>
        <v>0.9497092857142857</v>
      </c>
      <c r="G33" s="26">
        <f t="shared" si="1"/>
        <v>0</v>
      </c>
    </row>
    <row r="34" spans="1:7" ht="12.75">
      <c r="A34" s="6" t="s">
        <v>23</v>
      </c>
      <c r="B34" s="7" t="s">
        <v>26</v>
      </c>
      <c r="C34" s="25">
        <f t="shared" si="1"/>
        <v>32.672625714285715</v>
      </c>
      <c r="D34" s="26">
        <f t="shared" si="1"/>
        <v>14.709715714285714</v>
      </c>
      <c r="E34" s="26">
        <f t="shared" si="1"/>
        <v>0</v>
      </c>
      <c r="F34" s="26">
        <f t="shared" si="1"/>
        <v>15.338409999999998</v>
      </c>
      <c r="G34" s="26">
        <f t="shared" si="1"/>
        <v>2.6245</v>
      </c>
    </row>
    <row r="35" spans="1:7" ht="12.75">
      <c r="A35" s="6"/>
      <c r="B35" s="16" t="s">
        <v>20</v>
      </c>
      <c r="C35" s="26">
        <f t="shared" si="1"/>
        <v>2.6070676190476187</v>
      </c>
      <c r="D35" s="26">
        <f t="shared" si="1"/>
        <v>0</v>
      </c>
      <c r="E35" s="26">
        <f t="shared" si="1"/>
        <v>0</v>
      </c>
      <c r="F35" s="26">
        <f t="shared" si="1"/>
        <v>0.5819664285714286</v>
      </c>
      <c r="G35" s="26">
        <f t="shared" si="1"/>
        <v>2.02510119047619</v>
      </c>
    </row>
    <row r="36" spans="1:7" ht="12.75">
      <c r="A36" s="6"/>
      <c r="B36" s="16" t="s">
        <v>25</v>
      </c>
      <c r="C36" s="26">
        <f t="shared" si="1"/>
        <v>30.065558095238096</v>
      </c>
      <c r="D36" s="26">
        <f t="shared" si="1"/>
        <v>14.709715714285714</v>
      </c>
      <c r="E36" s="26">
        <f t="shared" si="1"/>
        <v>0</v>
      </c>
      <c r="F36" s="26">
        <f t="shared" si="1"/>
        <v>14.75644357142857</v>
      </c>
      <c r="G36" s="26">
        <f t="shared" si="1"/>
        <v>0.5993988095238095</v>
      </c>
    </row>
    <row r="37" spans="1:7" ht="12.75">
      <c r="A37" s="17"/>
      <c r="B37" s="7"/>
      <c r="C37" s="25"/>
      <c r="D37" s="26"/>
      <c r="E37" s="26"/>
      <c r="F37" s="26"/>
      <c r="G37" s="26"/>
    </row>
  </sheetData>
  <sheetProtection/>
  <mergeCells count="2">
    <mergeCell ref="A1:G1"/>
    <mergeCell ref="A20:G20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TazetdinovAI</cp:lastModifiedBy>
  <cp:lastPrinted>2011-03-31T06:47:42Z</cp:lastPrinted>
  <dcterms:created xsi:type="dcterms:W3CDTF">2009-09-24T06:10:20Z</dcterms:created>
  <dcterms:modified xsi:type="dcterms:W3CDTF">2020-02-27T10:30:32Z</dcterms:modified>
  <cp:category/>
  <cp:version/>
  <cp:contentType/>
  <cp:contentStatus/>
</cp:coreProperties>
</file>